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shiba\Downloads\"/>
    </mc:Choice>
  </mc:AlternateContent>
  <bookViews>
    <workbookView xWindow="0" yWindow="0" windowWidth="20490" windowHeight="8250"/>
  </bookViews>
  <sheets>
    <sheet name="Sayfa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1" l="1"/>
  <c r="C20" i="1"/>
  <c r="C22" i="1" l="1"/>
  <c r="C23" i="1" s="1"/>
  <c r="C5" i="1"/>
  <c r="C6" i="1" s="1"/>
  <c r="C27" i="1" s="1"/>
  <c r="C24" i="1" l="1"/>
  <c r="C26" i="1" s="1"/>
  <c r="C28" i="1" s="1"/>
</calcChain>
</file>

<file path=xl/sharedStrings.xml><?xml version="1.0" encoding="utf-8"?>
<sst xmlns="http://schemas.openxmlformats.org/spreadsheetml/2006/main" count="34" uniqueCount="34">
  <si>
    <t>Rapor Başlangıç Tarihi</t>
  </si>
  <si>
    <t>Rapor Bitiş Tarihi</t>
  </si>
  <si>
    <t>Rapor gün Sayısı</t>
  </si>
  <si>
    <t>Rapor 'dan önceki son çalışma Tarihi</t>
  </si>
  <si>
    <t>Hesaplamaya Esas Son üç Aylık Brüt Ücretler Toplamı</t>
  </si>
  <si>
    <t>Hesaplamaya Esas Son üç Aylık Gün Sayısı Toplamı</t>
  </si>
  <si>
    <t>Ekim</t>
  </si>
  <si>
    <t>Eylül</t>
  </si>
  <si>
    <t>Ağustos</t>
  </si>
  <si>
    <t>Brüt Ücretler</t>
  </si>
  <si>
    <t>Gün Sayıları</t>
  </si>
  <si>
    <t>Ödeme Yapılacak Gün Sayısı (-) 2 gün..</t>
  </si>
  <si>
    <t>Ortalama hesaplanan günlük Brüt ücret</t>
  </si>
  <si>
    <t>Ayakta Tedaviler  de 2/3</t>
  </si>
  <si>
    <t>Tedavi ayakta yapıldığından alınacak günlük ücret</t>
  </si>
  <si>
    <t>Ödeme Yapılacak Gün Sayısı</t>
  </si>
  <si>
    <r>
      <rPr>
        <i/>
        <sz val="14"/>
        <color rgb="FFFF0000"/>
        <rFont val="Calibri"/>
        <family val="2"/>
        <charset val="162"/>
        <scheme val="minor"/>
      </rPr>
      <t xml:space="preserve">RAPOR PARASI NE ZAMAN YATAR ? </t>
    </r>
    <r>
      <rPr>
        <i/>
        <sz val="14"/>
        <color theme="1"/>
        <rFont val="Calibri"/>
        <family val="2"/>
        <charset val="162"/>
        <scheme val="minor"/>
      </rPr>
      <t xml:space="preserve">
Rapor parası, işverenin raporu SGK'ya bildirmesinin üzerinden en geç 15 gün geçmesiyle birlikte PTT üzerinden çalışanların hesabına yatırılmaktadır. Bu ücretin hesaba yatırılmasıyla birlikte 2 ay içerisinde alınması gerekmektedir. Bu süre içerisinde alınmayan ücretler SGK'ya tekrar iade edilebilmektedir.</t>
    </r>
  </si>
  <si>
    <r>
      <rPr>
        <i/>
        <sz val="14"/>
        <color rgb="FFFF0000"/>
        <rFont val="Calibri"/>
        <family val="2"/>
        <charset val="162"/>
        <scheme val="minor"/>
      </rPr>
      <t xml:space="preserve">RAPOR PARASI NASIL VE NEREDEN ALINIR?              </t>
    </r>
    <r>
      <rPr>
        <i/>
        <sz val="14"/>
        <color theme="1"/>
        <rFont val="Calibri"/>
        <family val="2"/>
        <charset val="162"/>
        <scheme val="minor"/>
      </rPr>
      <t xml:space="preserve">                                                                                                                               Öncelikle işçinin raporu alıp işverene vermesi gerekmektedir. İşveren, raporu 5 gün içinde e-rapor sistemine girer. SGK yetkilileri raporu inceler ve onay verir. Onaylandıktan sonra ise PTT’ye ödeme talimatı gönderirler. İşçiye SMS gönderilir. Tüm bu aşamaların sonunda işçi PTT’ye giderek rapor parasını alır.</t>
    </r>
  </si>
  <si>
    <t>Hesaplanan Geçici İş Göremezlik Ödeneği</t>
  </si>
  <si>
    <t>Yatarak Tedaviler de 1/2</t>
  </si>
  <si>
    <t>Örnek     Rapor Parası Hesaplama Tablosu  :    Yıl:2020</t>
  </si>
  <si>
    <r>
      <rPr>
        <i/>
        <sz val="14"/>
        <color rgb="FFFF0000"/>
        <rFont val="Calibri"/>
        <family val="2"/>
        <charset val="162"/>
        <scheme val="minor"/>
      </rPr>
      <t xml:space="preserve">RAPOR PARASI NASIL HESAPLANIR?   </t>
    </r>
    <r>
      <rPr>
        <i/>
        <sz val="14"/>
        <color theme="1"/>
        <rFont val="Calibri"/>
        <family val="2"/>
        <charset val="162"/>
        <scheme val="minor"/>
      </rPr>
      <t xml:space="preserve"> Rapor parasını hesaplamak için  iş göremezliğin başladığı tarihten önceki oniki aydaki 80 inci maddeye göre hesaplanacak prime esas kazançlar toplamının, bu kazançlara esas prim ödeme gün sayısına bölünmesi suretiyle hesaplanır. Raporlu olunan gün sayısından 2 çıkartılır. 2 çıkartılmasının sebebi rapor parasının raporun ilk iki günü için verilmemesidir. İŞ GÖREMEZLİK BELGESİNDEN ÖNCEKİ SON ONİKİ AYDAKİ brüt gelir, İŞ GÖREMEZLİK BELGESİNDEN ÖNCEKİ SON ONİKİ aylık prim gününe bölünür. Çıkan sonuçla raporlu olunan gün sayısı (-2 gün de hesaplanır) çarpılır. Çıkan sonuç ayakta tedavi olması halinde 2 ile çarpılıp 3’e bölünür ve alacağınız rapor parasını bulmuş olursunuz. Rapor parasını E-Devlet şifrenizle e-Devlet sistemine giriş yaparak sorgulayabilirsiniz.</t>
    </r>
  </si>
  <si>
    <t>Son on iki Ay</t>
  </si>
  <si>
    <t>Aralık</t>
  </si>
  <si>
    <t>Kasım</t>
  </si>
  <si>
    <t>Ocak</t>
  </si>
  <si>
    <t>Şubat</t>
  </si>
  <si>
    <t>Mart</t>
  </si>
  <si>
    <t>Nisan</t>
  </si>
  <si>
    <t>Mayıs</t>
  </si>
  <si>
    <t>Haziran</t>
  </si>
  <si>
    <t>Temmuz</t>
  </si>
  <si>
    <r>
      <rPr>
        <i/>
        <sz val="14"/>
        <color rgb="FFC00000"/>
        <rFont val="Calibri"/>
        <family val="2"/>
        <charset val="162"/>
        <scheme val="minor"/>
      </rPr>
      <t>Ödenek ve gelirlere esas tutulacak günlük kazanç;</t>
    </r>
    <r>
      <rPr>
        <i/>
        <sz val="14"/>
        <color theme="1"/>
        <rFont val="Calibri"/>
        <family val="2"/>
        <charset val="162"/>
        <scheme val="minor"/>
      </rPr>
      <t xml:space="preserve">
</t>
    </r>
    <r>
      <rPr>
        <b/>
        <i/>
        <sz val="14"/>
        <color theme="1"/>
        <rFont val="Calibri"/>
        <family val="2"/>
        <charset val="162"/>
        <scheme val="minor"/>
      </rPr>
      <t xml:space="preserve">MADDE 17- </t>
    </r>
    <r>
      <rPr>
        <i/>
        <sz val="14"/>
        <color theme="1"/>
        <rFont val="Calibri"/>
        <family val="2"/>
        <charset val="162"/>
        <scheme val="minor"/>
      </rPr>
      <t xml:space="preserve">İş kazası, meslek hastalığı, hastalık ve analık hallerinde verilecek ödeneklerin veya bağlanacak gelirlerin hesabına esas tutulacak günlük kazanç; iş kazasının olduğu, meslek Hastalığında ise iş göremezliğin başladığı tarihten önceki oniki aydaki son üç ay içinde; analık ve hastalık halinde ise iş göremezliğin başladığı tarihten önceki oniki aydaki 80 inci maddeye göre hesaplanacak prime esas kazançlar toplamının, bu kazançlara esas prim ödeme gün sayısına bölünmesi suretiyle hesaplanır. Ancak, iş göremezliğin başladığı tarihten önceki son bir yıl içerisinde 180 günden az kısa vadeli sigorta primi bildirilmiş olanlara hastalık ve analık  halinde ödeneğe esas tutulacak günlük kazanç, iş göremezliğin başladığı tarihteki günlük prime esas kazanç alt sınırının iki katını geçemez. </t>
    </r>
  </si>
  <si>
    <r>
      <rPr>
        <b/>
        <sz val="14"/>
        <color rgb="FF392997"/>
        <rFont val="Calibri"/>
        <family val="2"/>
        <charset val="162"/>
        <scheme val="minor"/>
      </rPr>
      <t xml:space="preserve">22.04.2021 tarih ve 31462 sayılı Resmî Gazete’de “7316 Sayılı Amme Alacaklarının Tahsil Usulü Hakkında Kanun İle Bazı Kanunlarda Değişiklik Yapılmasına Dair Kanun” yayınlanmıştır. </t>
    </r>
    <r>
      <rPr>
        <sz val="14"/>
        <color rgb="FFC00000"/>
        <rFont val="Calibri"/>
        <family val="2"/>
        <scheme val="minor"/>
      </rPr>
      <t xml:space="preserve">                                                                                                                                                                        Hastalık ve Analık Hallerinde Ödenecek Geçici İş Göremezlik Hesaplamasına Esas Günlük Kazanç Tespitinde Değişiklikler Yapılmıştır.      </t>
    </r>
    <r>
      <rPr>
        <sz val="14"/>
        <color rgb="FF392997"/>
        <rFont val="Calibri"/>
        <family val="2"/>
        <charset val="162"/>
        <scheme val="minor"/>
      </rPr>
      <t>Kanunun 9. Maddesiyle 5510 sayılı Sosyal Sigortalar ve Genel Sağlık Sigortası Kanunu’nun 17. Maddesinin birinci fıkrası ile ikinci fıkrasının (b) bendi aşağıdaki şekilde değiştirilmiştir.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</si>
</sst>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F]d\ mmmm\ yyyy;@"/>
  </numFmts>
  <fonts count="12" x14ac:knownFonts="1">
    <font>
      <sz val="11"/>
      <color theme="1"/>
      <name val="Calibri"/>
      <family val="2"/>
      <scheme val="minor"/>
    </font>
    <font>
      <sz val="14"/>
      <color theme="1"/>
      <name val="Calibri"/>
      <family val="2"/>
      <scheme val="minor"/>
    </font>
    <font>
      <sz val="14"/>
      <color rgb="FFFF0000"/>
      <name val="Calibri"/>
      <family val="2"/>
      <scheme val="minor"/>
    </font>
    <font>
      <b/>
      <sz val="14"/>
      <color theme="1"/>
      <name val="Calibri"/>
      <family val="2"/>
      <charset val="162"/>
      <scheme val="minor"/>
    </font>
    <font>
      <b/>
      <i/>
      <sz val="14"/>
      <color theme="1"/>
      <name val="Calibri"/>
      <family val="2"/>
      <charset val="162"/>
      <scheme val="minor"/>
    </font>
    <font>
      <i/>
      <sz val="14"/>
      <color theme="1"/>
      <name val="Calibri"/>
      <family val="2"/>
      <charset val="162"/>
      <scheme val="minor"/>
    </font>
    <font>
      <i/>
      <sz val="14"/>
      <color rgb="FFFF0000"/>
      <name val="Calibri"/>
      <family val="2"/>
      <charset val="162"/>
      <scheme val="minor"/>
    </font>
    <font>
      <sz val="14"/>
      <color rgb="FFC00000"/>
      <name val="Calibri"/>
      <family val="2"/>
      <scheme val="minor"/>
    </font>
    <font>
      <i/>
      <sz val="14"/>
      <color rgb="FFC00000"/>
      <name val="Calibri"/>
      <family val="2"/>
      <charset val="162"/>
      <scheme val="minor"/>
    </font>
    <font>
      <sz val="14"/>
      <color rgb="FF392997"/>
      <name val="Calibri"/>
      <family val="2"/>
      <charset val="162"/>
      <scheme val="minor"/>
    </font>
    <font>
      <b/>
      <sz val="14"/>
      <color rgb="FF392997"/>
      <name val="Calibri"/>
      <family val="2"/>
      <charset val="162"/>
      <scheme val="minor"/>
    </font>
    <font>
      <sz val="14"/>
      <color rgb="FFC00000"/>
      <name val="Calibri"/>
      <family val="2"/>
      <charset val="162"/>
      <scheme val="minor"/>
    </font>
  </fonts>
  <fills count="5">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auto="1"/>
      </left>
      <right style="dashed">
        <color auto="1"/>
      </right>
      <top style="dashed">
        <color auto="1"/>
      </top>
      <bottom style="dashed">
        <color auto="1"/>
      </bottom>
      <diagonal/>
    </border>
    <border>
      <left style="dashed">
        <color auto="1"/>
      </left>
      <right style="dashed">
        <color auto="1"/>
      </right>
      <top/>
      <bottom style="dashed">
        <color auto="1"/>
      </bottom>
      <diagonal/>
    </border>
    <border>
      <left style="dashed">
        <color auto="1"/>
      </left>
      <right style="dashed">
        <color auto="1"/>
      </right>
      <top style="dashed">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auto="1"/>
      </right>
      <top style="dashed">
        <color auto="1"/>
      </top>
      <bottom style="dashed">
        <color auto="1"/>
      </bottom>
      <diagonal/>
    </border>
    <border>
      <left style="dashed">
        <color auto="1"/>
      </left>
      <right style="medium">
        <color indexed="64"/>
      </right>
      <top style="dashed">
        <color auto="1"/>
      </top>
      <bottom style="dashed">
        <color auto="1"/>
      </bottom>
      <diagonal/>
    </border>
    <border>
      <left style="medium">
        <color indexed="64"/>
      </left>
      <right style="dashed">
        <color auto="1"/>
      </right>
      <top style="dashed">
        <color auto="1"/>
      </top>
      <bottom style="medium">
        <color indexed="64"/>
      </bottom>
      <diagonal/>
    </border>
    <border>
      <left style="dashed">
        <color auto="1"/>
      </left>
      <right style="dashed">
        <color auto="1"/>
      </right>
      <top style="dashed">
        <color auto="1"/>
      </top>
      <bottom style="medium">
        <color indexed="64"/>
      </bottom>
      <diagonal/>
    </border>
    <border>
      <left style="dashed">
        <color auto="1"/>
      </left>
      <right style="medium">
        <color indexed="64"/>
      </right>
      <top style="dashed">
        <color auto="1"/>
      </top>
      <bottom style="medium">
        <color indexed="64"/>
      </bottom>
      <diagonal/>
    </border>
  </borders>
  <cellStyleXfs count="1">
    <xf numFmtId="0" fontId="0" fillId="0" borderId="0"/>
  </cellStyleXfs>
  <cellXfs count="34">
    <xf numFmtId="0" fontId="0" fillId="0" borderId="0" xfId="0"/>
    <xf numFmtId="0" fontId="1" fillId="0" borderId="0" xfId="0" applyFont="1"/>
    <xf numFmtId="0" fontId="1" fillId="0" borderId="0" xfId="0" applyNumberFormat="1" applyFont="1"/>
    <xf numFmtId="4" fontId="1" fillId="0" borderId="0" xfId="0" applyNumberFormat="1" applyFont="1" applyAlignment="1">
      <alignment horizontal="right"/>
    </xf>
    <xf numFmtId="0" fontId="2" fillId="0" borderId="0" xfId="0" applyFont="1" applyAlignment="1">
      <alignment vertical="center"/>
    </xf>
    <xf numFmtId="0" fontId="4" fillId="2" borderId="0" xfId="0" applyNumberFormat="1" applyFont="1" applyFill="1"/>
    <xf numFmtId="0" fontId="2" fillId="0" borderId="4" xfId="0" applyNumberFormat="1" applyFont="1" applyBorder="1"/>
    <xf numFmtId="164" fontId="1" fillId="0" borderId="4" xfId="0" applyNumberFormat="1" applyFont="1" applyBorder="1"/>
    <xf numFmtId="1" fontId="2" fillId="0" borderId="4" xfId="0" applyNumberFormat="1" applyFont="1" applyBorder="1"/>
    <xf numFmtId="0" fontId="1" fillId="0" borderId="4" xfId="0" applyNumberFormat="1" applyFont="1" applyBorder="1"/>
    <xf numFmtId="4" fontId="1" fillId="0" borderId="4" xfId="0" applyNumberFormat="1" applyFont="1" applyBorder="1" applyAlignment="1">
      <alignment horizontal="right"/>
    </xf>
    <xf numFmtId="0" fontId="3" fillId="0" borderId="4" xfId="0" applyNumberFormat="1" applyFont="1" applyBorder="1"/>
    <xf numFmtId="4" fontId="3" fillId="0" borderId="4" xfId="0" applyNumberFormat="1" applyFont="1" applyBorder="1" applyAlignment="1">
      <alignment horizontal="right"/>
    </xf>
    <xf numFmtId="1" fontId="1" fillId="0" borderId="4" xfId="0" applyNumberFormat="1" applyFont="1" applyBorder="1"/>
    <xf numFmtId="4" fontId="1" fillId="0" borderId="5" xfId="0" applyNumberFormat="1" applyFont="1" applyBorder="1" applyAlignment="1">
      <alignment horizontal="right"/>
    </xf>
    <xf numFmtId="4" fontId="1" fillId="3" borderId="4" xfId="0" applyNumberFormat="1" applyFont="1" applyFill="1" applyBorder="1" applyAlignment="1">
      <alignment horizontal="right" vertical="center"/>
    </xf>
    <xf numFmtId="4" fontId="1" fillId="0" borderId="4" xfId="0" applyNumberFormat="1" applyFont="1" applyBorder="1" applyAlignment="1">
      <alignment horizontal="right" vertical="center"/>
    </xf>
    <xf numFmtId="1" fontId="2" fillId="0" borderId="6" xfId="0" applyNumberFormat="1" applyFont="1" applyBorder="1"/>
    <xf numFmtId="0" fontId="4" fillId="4" borderId="7" xfId="0" applyNumberFormat="1" applyFont="1" applyFill="1" applyBorder="1" applyAlignment="1">
      <alignment horizontal="center" vertical="center" wrapText="1"/>
    </xf>
    <xf numFmtId="0" fontId="4" fillId="4" borderId="8" xfId="0" applyNumberFormat="1" applyFont="1" applyFill="1" applyBorder="1" applyAlignment="1">
      <alignment horizontal="center" vertical="center" wrapText="1"/>
    </xf>
    <xf numFmtId="0" fontId="4" fillId="4" borderId="9" xfId="0" applyNumberFormat="1" applyFont="1" applyFill="1" applyBorder="1" applyAlignment="1">
      <alignment horizontal="center" vertical="center" wrapText="1"/>
    </xf>
    <xf numFmtId="0" fontId="4" fillId="3" borderId="10" xfId="0" applyFont="1" applyFill="1" applyBorder="1" applyAlignment="1">
      <alignment vertical="center"/>
    </xf>
    <xf numFmtId="1" fontId="1" fillId="3" borderId="11" xfId="0" applyNumberFormat="1" applyFont="1" applyFill="1" applyBorder="1" applyAlignment="1">
      <alignment vertical="center"/>
    </xf>
    <xf numFmtId="0" fontId="4" fillId="0" borderId="10" xfId="0" applyFont="1" applyBorder="1" applyAlignment="1">
      <alignment vertical="center"/>
    </xf>
    <xf numFmtId="1" fontId="1" fillId="0" borderId="11" xfId="0" applyNumberFormat="1" applyFont="1" applyBorder="1" applyAlignment="1">
      <alignment vertical="center"/>
    </xf>
    <xf numFmtId="0" fontId="4" fillId="0" borderId="12" xfId="0" applyFont="1" applyBorder="1" applyAlignment="1">
      <alignment vertical="center"/>
    </xf>
    <xf numFmtId="4" fontId="1" fillId="0" borderId="13" xfId="0" applyNumberFormat="1" applyFont="1" applyBorder="1" applyAlignment="1">
      <alignment horizontal="right" vertical="center"/>
    </xf>
    <xf numFmtId="1" fontId="1" fillId="0" borderId="14" xfId="0" applyNumberFormat="1" applyFont="1" applyBorder="1" applyAlignment="1">
      <alignment vertical="center"/>
    </xf>
    <xf numFmtId="0" fontId="5" fillId="0" borderId="1" xfId="0" applyFont="1" applyBorder="1" applyAlignment="1">
      <alignment horizontal="left" wrapText="1"/>
    </xf>
    <xf numFmtId="0" fontId="5" fillId="0" borderId="2" xfId="0" applyFont="1" applyBorder="1" applyAlignment="1">
      <alignment horizontal="left" wrapText="1"/>
    </xf>
    <xf numFmtId="0" fontId="5" fillId="0" borderId="3" xfId="0" applyFont="1" applyBorder="1" applyAlignment="1">
      <alignment horizontal="left" wrapText="1"/>
    </xf>
    <xf numFmtId="0" fontId="7" fillId="0" borderId="2"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7" fillId="0" borderId="3" xfId="0" applyNumberFormat="1"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3929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abSelected="1" topLeftCell="A34" zoomScale="80" zoomScaleNormal="80" workbookViewId="0">
      <selection activeCell="G36" sqref="G36"/>
    </sheetView>
  </sheetViews>
  <sheetFormatPr defaultColWidth="9.125" defaultRowHeight="18.75" x14ac:dyDescent="0.3"/>
  <cols>
    <col min="1" max="1" width="10.125" style="1" bestFit="1" customWidth="1"/>
    <col min="2" max="2" width="60.875" style="2" bestFit="1" customWidth="1"/>
    <col min="3" max="3" width="16.75" style="1" bestFit="1" customWidth="1"/>
    <col min="4" max="4" width="18.75" style="1" customWidth="1"/>
    <col min="5" max="5" width="10.375" style="1" customWidth="1"/>
    <col min="6" max="16384" width="9.125" style="1"/>
  </cols>
  <sheetData>
    <row r="1" spans="2:5" x14ac:dyDescent="0.3">
      <c r="B1" s="5" t="s">
        <v>20</v>
      </c>
    </row>
    <row r="2" spans="2:5" ht="25.5" customHeight="1" x14ac:dyDescent="0.3">
      <c r="B2" s="6" t="s">
        <v>3</v>
      </c>
      <c r="C2" s="7">
        <v>44196</v>
      </c>
    </row>
    <row r="3" spans="2:5" ht="25.5" customHeight="1" x14ac:dyDescent="0.3">
      <c r="B3" s="6" t="s">
        <v>0</v>
      </c>
      <c r="C3" s="7">
        <v>44197</v>
      </c>
    </row>
    <row r="4" spans="2:5" ht="25.5" customHeight="1" x14ac:dyDescent="0.3">
      <c r="B4" s="6" t="s">
        <v>1</v>
      </c>
      <c r="C4" s="7">
        <v>44211</v>
      </c>
    </row>
    <row r="5" spans="2:5" ht="25.5" customHeight="1" x14ac:dyDescent="0.3">
      <c r="B5" s="6" t="s">
        <v>2</v>
      </c>
      <c r="C5" s="8">
        <f>+C4-C2</f>
        <v>15</v>
      </c>
    </row>
    <row r="6" spans="2:5" ht="25.5" customHeight="1" thickBot="1" x14ac:dyDescent="0.35">
      <c r="B6" s="6" t="s">
        <v>11</v>
      </c>
      <c r="C6" s="17">
        <f>+C5-2</f>
        <v>13</v>
      </c>
    </row>
    <row r="7" spans="2:5" ht="37.5" x14ac:dyDescent="0.3">
      <c r="C7" s="18" t="s">
        <v>22</v>
      </c>
      <c r="D7" s="19" t="s">
        <v>9</v>
      </c>
      <c r="E7" s="20" t="s">
        <v>10</v>
      </c>
    </row>
    <row r="8" spans="2:5" ht="26.25" customHeight="1" x14ac:dyDescent="0.3">
      <c r="B8" s="1"/>
      <c r="C8" s="21" t="s">
        <v>25</v>
      </c>
      <c r="D8" s="15">
        <v>4336.21</v>
      </c>
      <c r="E8" s="22">
        <v>30</v>
      </c>
    </row>
    <row r="9" spans="2:5" ht="26.25" customHeight="1" x14ac:dyDescent="0.3">
      <c r="C9" s="23" t="s">
        <v>26</v>
      </c>
      <c r="D9" s="16">
        <v>4336.21</v>
      </c>
      <c r="E9" s="24">
        <v>30</v>
      </c>
    </row>
    <row r="10" spans="2:5" ht="26.25" customHeight="1" x14ac:dyDescent="0.3">
      <c r="C10" s="21" t="s">
        <v>27</v>
      </c>
      <c r="D10" s="15">
        <v>3649.44</v>
      </c>
      <c r="E10" s="22">
        <v>25</v>
      </c>
    </row>
    <row r="11" spans="2:5" ht="26.25" customHeight="1" x14ac:dyDescent="0.3">
      <c r="B11" s="1"/>
      <c r="C11" s="23" t="s">
        <v>28</v>
      </c>
      <c r="D11" s="16">
        <v>4336.21</v>
      </c>
      <c r="E11" s="24">
        <v>30</v>
      </c>
    </row>
    <row r="12" spans="2:5" ht="26.25" customHeight="1" x14ac:dyDescent="0.3">
      <c r="C12" s="21" t="s">
        <v>29</v>
      </c>
      <c r="D12" s="15">
        <v>4336.21</v>
      </c>
      <c r="E12" s="22">
        <v>30</v>
      </c>
    </row>
    <row r="13" spans="2:5" ht="26.25" customHeight="1" x14ac:dyDescent="0.3">
      <c r="C13" s="23" t="s">
        <v>30</v>
      </c>
      <c r="D13" s="16">
        <v>3649.44</v>
      </c>
      <c r="E13" s="24">
        <v>25</v>
      </c>
    </row>
    <row r="14" spans="2:5" ht="26.25" customHeight="1" x14ac:dyDescent="0.3">
      <c r="B14" s="1"/>
      <c r="C14" s="21" t="s">
        <v>31</v>
      </c>
      <c r="D14" s="15">
        <v>4336.21</v>
      </c>
      <c r="E14" s="22">
        <v>30</v>
      </c>
    </row>
    <row r="15" spans="2:5" ht="26.25" customHeight="1" x14ac:dyDescent="0.3">
      <c r="C15" s="23" t="s">
        <v>8</v>
      </c>
      <c r="D15" s="16">
        <v>4336.21</v>
      </c>
      <c r="E15" s="24">
        <v>30</v>
      </c>
    </row>
    <row r="16" spans="2:5" ht="26.25" customHeight="1" x14ac:dyDescent="0.3">
      <c r="C16" s="21" t="s">
        <v>7</v>
      </c>
      <c r="D16" s="15">
        <v>3649.44</v>
      </c>
      <c r="E16" s="22">
        <v>25</v>
      </c>
    </row>
    <row r="17" spans="1:5" ht="26.25" customHeight="1" x14ac:dyDescent="0.3">
      <c r="B17" s="1"/>
      <c r="C17" s="23" t="s">
        <v>6</v>
      </c>
      <c r="D17" s="16">
        <v>4336.21</v>
      </c>
      <c r="E17" s="24">
        <v>30</v>
      </c>
    </row>
    <row r="18" spans="1:5" ht="26.25" customHeight="1" x14ac:dyDescent="0.3">
      <c r="C18" s="21" t="s">
        <v>24</v>
      </c>
      <c r="D18" s="15">
        <v>4336.21</v>
      </c>
      <c r="E18" s="22">
        <v>30</v>
      </c>
    </row>
    <row r="19" spans="1:5" ht="26.25" customHeight="1" thickBot="1" x14ac:dyDescent="0.35">
      <c r="C19" s="25" t="s">
        <v>23</v>
      </c>
      <c r="D19" s="26">
        <v>3649.44</v>
      </c>
      <c r="E19" s="27">
        <v>25</v>
      </c>
    </row>
    <row r="20" spans="1:5" x14ac:dyDescent="0.3">
      <c r="B20" s="9" t="s">
        <v>4</v>
      </c>
      <c r="C20" s="14">
        <f>SUM(D8:D19)</f>
        <v>49287.44</v>
      </c>
      <c r="D20" s="3"/>
    </row>
    <row r="21" spans="1:5" x14ac:dyDescent="0.3">
      <c r="B21" s="9" t="s">
        <v>5</v>
      </c>
      <c r="C21" s="14">
        <f>SUM(E8:E19)</f>
        <v>340</v>
      </c>
      <c r="D21" s="3"/>
    </row>
    <row r="22" spans="1:5" x14ac:dyDescent="0.3">
      <c r="B22" s="9" t="s">
        <v>12</v>
      </c>
      <c r="C22" s="10">
        <f>+C20/C21</f>
        <v>144.96305882352942</v>
      </c>
      <c r="D22" s="3"/>
    </row>
    <row r="23" spans="1:5" x14ac:dyDescent="0.3">
      <c r="B23" s="9" t="s">
        <v>19</v>
      </c>
      <c r="C23" s="10">
        <f>+C22/2</f>
        <v>72.481529411764711</v>
      </c>
      <c r="D23" s="3"/>
    </row>
    <row r="24" spans="1:5" x14ac:dyDescent="0.3">
      <c r="B24" s="11" t="s">
        <v>13</v>
      </c>
      <c r="C24" s="12">
        <f>+C22/3*2</f>
        <v>96.642039215686282</v>
      </c>
      <c r="D24" s="3"/>
    </row>
    <row r="25" spans="1:5" x14ac:dyDescent="0.3">
      <c r="C25" s="3"/>
      <c r="D25" s="3"/>
    </row>
    <row r="26" spans="1:5" x14ac:dyDescent="0.3">
      <c r="B26" s="9" t="s">
        <v>14</v>
      </c>
      <c r="C26" s="10">
        <f>+C24</f>
        <v>96.642039215686282</v>
      </c>
    </row>
    <row r="27" spans="1:5" x14ac:dyDescent="0.3">
      <c r="B27" s="9" t="s">
        <v>15</v>
      </c>
      <c r="C27" s="13">
        <f>+C6</f>
        <v>13</v>
      </c>
    </row>
    <row r="28" spans="1:5" x14ac:dyDescent="0.3">
      <c r="B28" s="11" t="s">
        <v>18</v>
      </c>
      <c r="C28" s="12">
        <f>+C26*C27</f>
        <v>1256.3465098039217</v>
      </c>
    </row>
    <row r="30" spans="1:5" ht="19.5" thickBot="1" x14ac:dyDescent="0.35"/>
    <row r="31" spans="1:5" ht="106.5" customHeight="1" thickBot="1" x14ac:dyDescent="0.35">
      <c r="A31" s="4"/>
      <c r="B31" s="28" t="s">
        <v>16</v>
      </c>
      <c r="C31" s="29"/>
      <c r="D31" s="30"/>
    </row>
    <row r="32" spans="1:5" ht="19.5" thickBot="1" x14ac:dyDescent="0.35"/>
    <row r="33" spans="2:4" ht="93" customHeight="1" thickBot="1" x14ac:dyDescent="0.35">
      <c r="B33" s="28" t="s">
        <v>17</v>
      </c>
      <c r="C33" s="29"/>
      <c r="D33" s="30"/>
    </row>
    <row r="34" spans="2:4" ht="19.5" thickBot="1" x14ac:dyDescent="0.35"/>
    <row r="35" spans="2:4" ht="174.75" customHeight="1" thickBot="1" x14ac:dyDescent="0.35">
      <c r="B35" s="28" t="s">
        <v>21</v>
      </c>
      <c r="C35" s="29"/>
      <c r="D35" s="30"/>
    </row>
    <row r="36" spans="2:4" ht="180.75" customHeight="1" thickBot="1" x14ac:dyDescent="0.35">
      <c r="B36" s="32" t="s">
        <v>33</v>
      </c>
      <c r="C36" s="31"/>
      <c r="D36" s="33"/>
    </row>
    <row r="37" spans="2:4" ht="201.75" customHeight="1" thickBot="1" x14ac:dyDescent="0.35">
      <c r="B37" s="28" t="s">
        <v>32</v>
      </c>
      <c r="C37" s="29"/>
      <c r="D37" s="30"/>
    </row>
  </sheetData>
  <mergeCells count="5">
    <mergeCell ref="B31:D31"/>
    <mergeCell ref="B33:D33"/>
    <mergeCell ref="B35:D35"/>
    <mergeCell ref="B37:D37"/>
    <mergeCell ref="B36:D3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Muhasebe</dc:creator>
  <cp:lastModifiedBy>Windows Kullanıcısı</cp:lastModifiedBy>
  <dcterms:created xsi:type="dcterms:W3CDTF">2015-06-05T18:19:34Z</dcterms:created>
  <dcterms:modified xsi:type="dcterms:W3CDTF">2021-04-24T07:25:07Z</dcterms:modified>
</cp:coreProperties>
</file>